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980" yWindow="120" windowWidth="14220" windowHeight="7935"/>
  </bookViews>
  <sheets>
    <sheet name="Feuil1" sheetId="1" r:id="rId1"/>
    <sheet name="Feuil2" sheetId="2" r:id="rId2"/>
  </sheets>
  <definedNames>
    <definedName name="litres">Feuil1!$D$17</definedName>
    <definedName name="_xlnm.Print_Area" localSheetId="0">Feuil1!$A$1:$D$49</definedName>
  </definedNames>
  <calcPr calcId="124519"/>
</workbook>
</file>

<file path=xl/calcChain.xml><?xml version="1.0" encoding="utf-8"?>
<calcChain xmlns="http://schemas.openxmlformats.org/spreadsheetml/2006/main">
  <c r="D7" i="1"/>
  <c r="D15"/>
  <c r="B9"/>
  <c r="B27" s="1"/>
  <c r="D6"/>
  <c r="D5"/>
  <c r="B10"/>
  <c r="D10" s="1"/>
  <c r="D3"/>
  <c r="D4"/>
  <c r="D8"/>
  <c r="B11" l="1"/>
  <c r="B28" s="1"/>
  <c r="D9"/>
  <c r="C9" l="1"/>
  <c r="A27" s="1"/>
  <c r="D11"/>
  <c r="C11" s="1"/>
  <c r="A28" l="1"/>
</calcChain>
</file>

<file path=xl/comments1.xml><?xml version="1.0" encoding="utf-8"?>
<comments xmlns="http://schemas.openxmlformats.org/spreadsheetml/2006/main">
  <authors>
    <author>GHISLAIN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Moins de 5 ans
</t>
        </r>
      </text>
    </comment>
  </commentList>
</comments>
</file>

<file path=xl/sharedStrings.xml><?xml version="1.0" encoding="utf-8"?>
<sst xmlns="http://schemas.openxmlformats.org/spreadsheetml/2006/main" count="29" uniqueCount="29">
  <si>
    <t>Masse (kg)</t>
  </si>
  <si>
    <t>Bras de levier (m)</t>
  </si>
  <si>
    <t>Moment (m.kg)</t>
  </si>
  <si>
    <t>Avion a vide</t>
  </si>
  <si>
    <t>Avion chargé sans essence</t>
  </si>
  <si>
    <t>Avion chargé avec essence</t>
  </si>
  <si>
    <t>LEVIER</t>
  </si>
  <si>
    <t>MASSE</t>
  </si>
  <si>
    <t>sans ess.</t>
  </si>
  <si>
    <t>Plein complet</t>
  </si>
  <si>
    <t xml:space="preserve"> Rapport de pesée du   </t>
  </si>
  <si>
    <t xml:space="preserve">Essence </t>
  </si>
  <si>
    <t>Essence nécessaire pour notre vol en litres</t>
  </si>
  <si>
    <t>Remplir cette case</t>
  </si>
  <si>
    <t>Passagers 2 rang</t>
  </si>
  <si>
    <t>Autonomie 60 l/h</t>
  </si>
  <si>
    <t>Passagers 1 rang</t>
  </si>
  <si>
    <t>Equipage</t>
  </si>
  <si>
    <t>Bagages Roue</t>
  </si>
  <si>
    <t>Bagages AR.</t>
  </si>
  <si>
    <t>Emport maxi d'essence : 337 litres</t>
  </si>
  <si>
    <t>Masse maxi décollage/attérissage : 1750</t>
  </si>
  <si>
    <t>Masse maxi places pilote : 154 KG</t>
  </si>
  <si>
    <t>Masse maxi places Passagers 1 : 154 KG</t>
  </si>
  <si>
    <t>Masse maxi places Passagers 2 : 154 KG</t>
  </si>
  <si>
    <t>Masse maxi bagages roues : 23 KG</t>
  </si>
  <si>
    <t>C 210</t>
  </si>
  <si>
    <t>F GCCT</t>
  </si>
  <si>
    <t>Masse maxi bagages soute au total avec les bagages roues : 90 KG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</si>
</sst>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"/>
    </font>
    <font>
      <sz val="8"/>
      <name val="Arial"/>
      <family val="2"/>
    </font>
    <font>
      <sz val="14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4" tint="0.59999389629810485"/>
        <bgColor indexed="9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64" fontId="0" fillId="0" borderId="0" xfId="0" applyNumberFormat="1" applyBorder="1"/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/>
    </xf>
    <xf numFmtId="0" fontId="9" fillId="2" borderId="15" xfId="0" applyFont="1" applyFill="1" applyBorder="1" applyAlignment="1" applyProtection="1">
      <alignment horizontal="right"/>
    </xf>
    <xf numFmtId="0" fontId="1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10" fillId="0" borderId="0" xfId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/>
    </xf>
    <xf numFmtId="2" fontId="4" fillId="0" borderId="0" xfId="0" applyNumberFormat="1" applyFont="1" applyAlignment="1" applyProtection="1">
      <alignment horizontal="center"/>
      <protection locked="0"/>
    </xf>
    <xf numFmtId="2" fontId="0" fillId="2" borderId="0" xfId="0" applyNumberFormat="1" applyFill="1" applyAlignment="1">
      <alignment horizontal="center"/>
    </xf>
    <xf numFmtId="0" fontId="4" fillId="5" borderId="12" xfId="0" applyFont="1" applyFill="1" applyBorder="1" applyAlignment="1" applyProtection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11" fillId="3" borderId="16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</cellXfs>
  <cellStyles count="2">
    <cellStyle name="Avertissement" xfId="1" builtinId="11"/>
    <cellStyle name="Normal" xfId="0" builtinId="0"/>
  </cellStyles>
  <dxfs count="10"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strike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strike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strike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5010051762897092E-2"/>
          <c:y val="9.9152682575666257E-2"/>
          <c:w val="0.8879393572558536"/>
          <c:h val="0.81542056074766101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Feuil1!$A$22:$A$26</c:f>
              <c:numCache>
                <c:formatCode>0.000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1.077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Feuil1!$B$22:$B$26</c:f>
              <c:numCache>
                <c:formatCode>0.000</c:formatCode>
                <c:ptCount val="5"/>
                <c:pt idx="0">
                  <c:v>1100</c:v>
                </c:pt>
                <c:pt idx="1">
                  <c:v>1360</c:v>
                </c:pt>
                <c:pt idx="2">
                  <c:v>1753</c:v>
                </c:pt>
                <c:pt idx="3">
                  <c:v>1753</c:v>
                </c:pt>
                <c:pt idx="4">
                  <c:v>1100</c:v>
                </c:pt>
              </c:numCache>
            </c:numRef>
          </c:yVal>
        </c:ser>
        <c:ser>
          <c:idx val="1"/>
          <c:order val="1"/>
          <c:tx>
            <c:strRef>
              <c:f>Feuil1!$C$27</c:f>
              <c:strCache>
                <c:ptCount val="1"/>
                <c:pt idx="0">
                  <c:v>sans ess.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r"/>
            <c:showSerName val="1"/>
          </c:dLbls>
          <c:xVal>
            <c:numRef>
              <c:f>Feuil1!$A$27</c:f>
              <c:numCache>
                <c:formatCode>0.000</c:formatCode>
                <c:ptCount val="1"/>
                <c:pt idx="0">
                  <c:v>1.1067492138364781</c:v>
                </c:pt>
              </c:numCache>
            </c:numRef>
          </c:xVal>
          <c:yVal>
            <c:numRef>
              <c:f>Feuil1!$B$27</c:f>
              <c:numCache>
                <c:formatCode>0.000</c:formatCode>
                <c:ptCount val="1"/>
                <c:pt idx="0">
                  <c:v>1272</c:v>
                </c:pt>
              </c:numCache>
            </c:numRef>
          </c:yVal>
        </c:ser>
        <c:ser>
          <c:idx val="2"/>
          <c:order val="2"/>
          <c:tx>
            <c:strRef>
              <c:f>Feuil1!$C$28</c:f>
              <c:strCache>
                <c:ptCount val="1"/>
                <c:pt idx="0">
                  <c:v>Plein complet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Masse</a:t>
                    </a:r>
                    <a:r>
                      <a:rPr lang="en-US" baseline="0"/>
                      <a:t> au décollage</a:t>
                    </a:r>
                    <a:endParaRPr lang="en-US"/>
                  </a:p>
                </c:rich>
              </c:tx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SerName val="1"/>
          </c:dLbls>
          <c:xVal>
            <c:numRef>
              <c:f>Feuil1!$A$28</c:f>
              <c:numCache>
                <c:formatCode>0.000</c:formatCode>
                <c:ptCount val="1"/>
                <c:pt idx="0">
                  <c:v>0.98753668327796251</c:v>
                </c:pt>
              </c:numCache>
            </c:numRef>
          </c:xVal>
          <c:yVal>
            <c:numRef>
              <c:f>Feuil1!$B$28</c:f>
              <c:numCache>
                <c:formatCode>0.000</c:formatCode>
                <c:ptCount val="1"/>
                <c:pt idx="0">
                  <c:v>1444.8</c:v>
                </c:pt>
              </c:numCache>
            </c:numRef>
          </c:yVal>
        </c:ser>
        <c:axId val="68525056"/>
        <c:axId val="68547328"/>
      </c:scatterChart>
      <c:valAx>
        <c:axId val="68525056"/>
        <c:scaling>
          <c:orientation val="minMax"/>
          <c:max val="1.4"/>
          <c:min val="0.9000000000000010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547328"/>
        <c:crossesAt val="500"/>
        <c:crossBetween val="midCat"/>
        <c:majorUnit val="3.0000000000000002E-2"/>
        <c:minorUnit val="1.0000000000000005E-2"/>
      </c:valAx>
      <c:valAx>
        <c:axId val="68547328"/>
        <c:scaling>
          <c:orientation val="minMax"/>
          <c:max val="1800"/>
          <c:min val="1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525056"/>
        <c:crossesAt val="0.15000000000000024"/>
        <c:crossBetween val="midCat"/>
        <c:majorUnit val="50"/>
        <c:minorUnit val="1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 w="9525">
      <a:noFill/>
    </a:ln>
    <a:scene3d>
      <a:camera prst="orthographicFront"/>
      <a:lightRig rig="threePt" dir="t"/>
    </a:scene3d>
    <a:sp3d>
      <a:bevelT w="114300" prst="artDeco"/>
      <a:bevelB/>
    </a:sp3d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133349</xdr:rowOff>
    </xdr:from>
    <xdr:to>
      <xdr:col>3</xdr:col>
      <xdr:colOff>1362075</xdr:colOff>
      <xdr:row>45</xdr:row>
      <xdr:rowOff>66675</xdr:rowOff>
    </xdr:to>
    <xdr:graphicFrame macro="">
      <xdr:nvGraphicFramePr>
        <xdr:cNvPr id="123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314325</xdr:colOff>
      <xdr:row>38</xdr:row>
      <xdr:rowOff>114300</xdr:rowOff>
    </xdr:from>
    <xdr:ext cx="184731" cy="264560"/>
    <xdr:sp macro="" textlink="">
      <xdr:nvSpPr>
        <xdr:cNvPr id="3" name="ZoneTexte 2"/>
        <xdr:cNvSpPr txBox="1"/>
      </xdr:nvSpPr>
      <xdr:spPr>
        <a:xfrm>
          <a:off x="7677150" y="712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3</xdr:col>
      <xdr:colOff>333375</xdr:colOff>
      <xdr:row>23</xdr:row>
      <xdr:rowOff>114300</xdr:rowOff>
    </xdr:from>
    <xdr:to>
      <xdr:col>3</xdr:col>
      <xdr:colOff>676275</xdr:colOff>
      <xdr:row>43</xdr:row>
      <xdr:rowOff>0</xdr:rowOff>
    </xdr:to>
    <xdr:sp macro="" textlink="">
      <xdr:nvSpPr>
        <xdr:cNvPr id="9" name="Rectangle 8"/>
        <xdr:cNvSpPr/>
      </xdr:nvSpPr>
      <xdr:spPr>
        <a:xfrm>
          <a:off x="4810125" y="4972050"/>
          <a:ext cx="342900" cy="3124200"/>
        </a:xfrm>
        <a:prstGeom prst="rect">
          <a:avLst/>
        </a:prstGeom>
        <a:solidFill>
          <a:schemeClr val="tx2">
            <a:lumMod val="40000"/>
            <a:lumOff val="60000"/>
            <a:alpha val="4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0.76074</cdr:x>
      <cdr:y>0.87307</cdr:y>
    </cdr:from>
    <cdr:to>
      <cdr:x>0.98022</cdr:x>
      <cdr:y>0.92435</cdr:y>
    </cdr:to>
    <cdr:sp macro="" textlink="">
      <cdr:nvSpPr>
        <cdr:cNvPr id="3481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0490" y="3933461"/>
          <a:ext cx="1312863" cy="231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7432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Bras de levier</a:t>
          </a:r>
        </a:p>
      </cdr:txBody>
    </cdr:sp>
  </cdr:relSizeAnchor>
  <cdr:relSizeAnchor xmlns:cdr="http://schemas.openxmlformats.org/drawingml/2006/chartDrawing">
    <cdr:from>
      <cdr:x>0.01528</cdr:x>
      <cdr:y>0.02555</cdr:y>
    </cdr:from>
    <cdr:to>
      <cdr:x>0.27207</cdr:x>
      <cdr:y>0.06186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80765" y="94439"/>
          <a:ext cx="1357510" cy="134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/>
        <a:p xmlns:a="http://schemas.openxmlformats.org/drawingml/2006/main">
          <a:r>
            <a:rPr lang="fr-FR" sz="1100" b="1"/>
            <a:t>Masse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50"/>
  <sheetViews>
    <sheetView tabSelected="1" workbookViewId="0">
      <selection activeCell="G15" sqref="G15"/>
    </sheetView>
  </sheetViews>
  <sheetFormatPr baseColWidth="10" defaultRowHeight="12.75"/>
  <cols>
    <col min="1" max="1" width="25.5703125" style="1" customWidth="1"/>
    <col min="2" max="2" width="19.5703125" style="1" customWidth="1"/>
    <col min="3" max="3" width="22" style="1" customWidth="1"/>
    <col min="4" max="4" width="20.7109375" style="1" customWidth="1"/>
    <col min="5" max="5" width="14.7109375" customWidth="1"/>
    <col min="6" max="6" width="11.42578125" style="4"/>
  </cols>
  <sheetData>
    <row r="1" spans="1:7" ht="25.5" customHeight="1">
      <c r="A1" s="33" t="s">
        <v>26</v>
      </c>
      <c r="B1" s="23"/>
      <c r="C1" s="28" t="s">
        <v>10</v>
      </c>
      <c r="D1" s="27"/>
    </row>
    <row r="2" spans="1:7" s="2" customFormat="1" ht="20.25" customHeight="1">
      <c r="A2" s="22" t="s">
        <v>27</v>
      </c>
      <c r="B2" s="8" t="s">
        <v>0</v>
      </c>
      <c r="C2" s="8" t="s">
        <v>1</v>
      </c>
      <c r="D2" s="9" t="s">
        <v>2</v>
      </c>
      <c r="F2"/>
      <c r="G2"/>
    </row>
    <row r="3" spans="1:7" s="2" customFormat="1" ht="20.25" customHeight="1">
      <c r="A3" s="10" t="s">
        <v>3</v>
      </c>
      <c r="B3" s="8">
        <v>1057</v>
      </c>
      <c r="C3" s="11">
        <v>1.08</v>
      </c>
      <c r="D3" s="34">
        <f t="shared" ref="D3:D8" si="0">B3*C3</f>
        <v>1141.5600000000002</v>
      </c>
      <c r="F3"/>
      <c r="G3"/>
    </row>
    <row r="4" spans="1:7" s="2" customFormat="1" ht="20.25" customHeight="1">
      <c r="A4" s="10" t="s">
        <v>17</v>
      </c>
      <c r="B4" s="25">
        <v>190</v>
      </c>
      <c r="C4" s="11">
        <v>0.94</v>
      </c>
      <c r="D4" s="9">
        <f t="shared" si="0"/>
        <v>178.6</v>
      </c>
      <c r="F4"/>
      <c r="G4"/>
    </row>
    <row r="5" spans="1:7" s="2" customFormat="1" ht="20.25" customHeight="1">
      <c r="A5" s="10" t="s">
        <v>16</v>
      </c>
      <c r="B5" s="26">
        <v>0</v>
      </c>
      <c r="C5" s="13">
        <v>1.8029999999999999</v>
      </c>
      <c r="D5" s="9">
        <f t="shared" si="0"/>
        <v>0</v>
      </c>
      <c r="F5"/>
      <c r="G5"/>
    </row>
    <row r="6" spans="1:7" s="2" customFormat="1" ht="20.25" customHeight="1">
      <c r="A6" s="10" t="s">
        <v>14</v>
      </c>
      <c r="B6" s="26">
        <v>0</v>
      </c>
      <c r="C6" s="13">
        <v>2.5649999999999999</v>
      </c>
      <c r="D6" s="9">
        <f t="shared" si="0"/>
        <v>0</v>
      </c>
      <c r="F6"/>
      <c r="G6"/>
    </row>
    <row r="7" spans="1:7" s="2" customFormat="1" ht="20.25" customHeight="1">
      <c r="A7" s="12" t="s">
        <v>18</v>
      </c>
      <c r="B7" s="26">
        <v>0</v>
      </c>
      <c r="C7" s="13">
        <v>2.972</v>
      </c>
      <c r="D7" s="9">
        <f t="shared" si="0"/>
        <v>0</v>
      </c>
      <c r="F7"/>
      <c r="G7"/>
    </row>
    <row r="8" spans="1:7" s="2" customFormat="1" ht="20.25" customHeight="1" thickBot="1">
      <c r="A8" s="12" t="s">
        <v>19</v>
      </c>
      <c r="B8" s="26">
        <v>25</v>
      </c>
      <c r="C8" s="13">
        <v>3.5049999999999999</v>
      </c>
      <c r="D8" s="9">
        <f t="shared" si="0"/>
        <v>87.625</v>
      </c>
      <c r="F8"/>
      <c r="G8"/>
    </row>
    <row r="9" spans="1:7" s="2" customFormat="1" ht="20.25" customHeight="1" thickBot="1">
      <c r="A9" s="14" t="s">
        <v>4</v>
      </c>
      <c r="B9" s="15">
        <f>SUM(B3:B8)</f>
        <v>1272</v>
      </c>
      <c r="C9" s="16">
        <f>D9/B9</f>
        <v>1.1067492138364781</v>
      </c>
      <c r="D9" s="35">
        <f>SUM(D3:D8)</f>
        <v>1407.7850000000001</v>
      </c>
      <c r="E9" s="3"/>
      <c r="F9"/>
      <c r="G9"/>
    </row>
    <row r="10" spans="1:7" s="2" customFormat="1" ht="20.25" customHeight="1" thickBot="1">
      <c r="A10" s="17" t="s">
        <v>11</v>
      </c>
      <c r="B10" s="40">
        <f>D14*0.72</f>
        <v>172.79999999999998</v>
      </c>
      <c r="C10" s="18">
        <v>0.11</v>
      </c>
      <c r="D10" s="41">
        <f>B10*C10</f>
        <v>19.007999999999999</v>
      </c>
      <c r="F10"/>
      <c r="G10"/>
    </row>
    <row r="11" spans="1:7" s="2" customFormat="1" ht="20.25" customHeight="1" thickBot="1">
      <c r="A11" s="14" t="s">
        <v>5</v>
      </c>
      <c r="B11" s="42">
        <f>SUM(B9:B10)</f>
        <v>1444.8</v>
      </c>
      <c r="C11" s="16">
        <f>D11/B11</f>
        <v>0.98753668327796251</v>
      </c>
      <c r="D11" s="35">
        <f>SUM(D9:D10)</f>
        <v>1426.7930000000001</v>
      </c>
      <c r="E11" s="3"/>
      <c r="F11"/>
      <c r="G11"/>
    </row>
    <row r="12" spans="1:7">
      <c r="F12"/>
    </row>
    <row r="13" spans="1:7">
      <c r="A13" s="43" t="s">
        <v>21</v>
      </c>
      <c r="B13" s="43"/>
      <c r="C13" s="47" t="s">
        <v>12</v>
      </c>
      <c r="D13" s="47"/>
      <c r="F13"/>
    </row>
    <row r="14" spans="1:7">
      <c r="A14" s="43" t="s">
        <v>20</v>
      </c>
      <c r="C14" s="37" t="s">
        <v>13</v>
      </c>
      <c r="D14" s="38">
        <v>240</v>
      </c>
      <c r="F14"/>
    </row>
    <row r="15" spans="1:7" ht="14.25" customHeight="1">
      <c r="A15" s="43" t="s">
        <v>22</v>
      </c>
      <c r="B15" s="29"/>
      <c r="C15" s="44" t="s">
        <v>15</v>
      </c>
      <c r="D15" s="39">
        <f>D14/60</f>
        <v>4</v>
      </c>
      <c r="F15"/>
    </row>
    <row r="16" spans="1:7" ht="12.75" customHeight="1">
      <c r="A16" s="43" t="s">
        <v>23</v>
      </c>
      <c r="C16" s="32"/>
      <c r="D16" s="30"/>
      <c r="F16"/>
    </row>
    <row r="17" spans="1:6">
      <c r="A17" s="46" t="s">
        <v>24</v>
      </c>
      <c r="B17" s="46"/>
      <c r="D17" s="36"/>
      <c r="F17"/>
    </row>
    <row r="18" spans="1:6">
      <c r="A18" s="46" t="s">
        <v>25</v>
      </c>
      <c r="B18" s="46"/>
      <c r="C18" s="2"/>
      <c r="D18" s="31"/>
      <c r="F18"/>
    </row>
    <row r="19" spans="1:6">
      <c r="A19" s="46" t="s">
        <v>28</v>
      </c>
      <c r="B19" s="46"/>
      <c r="C19" s="46"/>
      <c r="D19" s="46"/>
      <c r="F19"/>
    </row>
    <row r="20" spans="1:6">
      <c r="B20" s="2"/>
      <c r="C20" s="2"/>
      <c r="D20" s="2"/>
      <c r="F20"/>
    </row>
    <row r="21" spans="1:6">
      <c r="A21" s="4" t="s">
        <v>6</v>
      </c>
      <c r="B21" t="s">
        <v>7</v>
      </c>
      <c r="C21"/>
      <c r="D21" s="2"/>
    </row>
    <row r="22" spans="1:6">
      <c r="A22" s="24">
        <v>0.95</v>
      </c>
      <c r="B22" s="5">
        <v>1100</v>
      </c>
      <c r="C22"/>
      <c r="D22" s="2"/>
    </row>
    <row r="23" spans="1:6">
      <c r="A23" s="24">
        <v>0.95</v>
      </c>
      <c r="B23" s="6">
        <v>1360</v>
      </c>
      <c r="C23"/>
      <c r="D23" s="2"/>
    </row>
    <row r="24" spans="1:6">
      <c r="A24" s="24">
        <v>1.077</v>
      </c>
      <c r="B24" s="6">
        <v>1753</v>
      </c>
      <c r="C24"/>
      <c r="D24" s="2"/>
    </row>
    <row r="25" spans="1:6">
      <c r="A25" s="24">
        <v>1.35</v>
      </c>
      <c r="B25" s="6">
        <v>1753</v>
      </c>
      <c r="C25"/>
      <c r="D25"/>
    </row>
    <row r="26" spans="1:6">
      <c r="A26" s="24">
        <v>1.35</v>
      </c>
      <c r="B26" s="5">
        <v>1100</v>
      </c>
      <c r="C26"/>
      <c r="D26"/>
    </row>
    <row r="27" spans="1:6">
      <c r="A27" s="24">
        <f>$C$9</f>
        <v>1.1067492138364781</v>
      </c>
      <c r="B27" s="5">
        <f>$B$9</f>
        <v>1272</v>
      </c>
      <c r="C27" t="s">
        <v>8</v>
      </c>
    </row>
    <row r="28" spans="1:6">
      <c r="A28" s="24">
        <f>$C$11</f>
        <v>0.98753668327796251</v>
      </c>
      <c r="B28" s="7">
        <f>$B$11</f>
        <v>1444.8</v>
      </c>
      <c r="C28" t="s">
        <v>9</v>
      </c>
    </row>
    <row r="29" spans="1:6">
      <c r="F29"/>
    </row>
    <row r="30" spans="1:6">
      <c r="F30"/>
    </row>
    <row r="31" spans="1:6">
      <c r="F31"/>
    </row>
    <row r="32" spans="1:6">
      <c r="F32"/>
    </row>
    <row r="33" spans="1:6">
      <c r="F33"/>
    </row>
    <row r="34" spans="1:6">
      <c r="F34"/>
    </row>
    <row r="35" spans="1:6">
      <c r="F35"/>
    </row>
    <row r="36" spans="1:6">
      <c r="F36"/>
    </row>
    <row r="37" spans="1:6">
      <c r="F37"/>
    </row>
    <row r="38" spans="1:6">
      <c r="F38"/>
    </row>
    <row r="39" spans="1:6">
      <c r="F39"/>
    </row>
    <row r="40" spans="1:6">
      <c r="F40"/>
    </row>
    <row r="41" spans="1:6">
      <c r="F41"/>
    </row>
    <row r="42" spans="1:6">
      <c r="F42"/>
    </row>
    <row r="43" spans="1:6">
      <c r="F43"/>
    </row>
    <row r="44" spans="1:6">
      <c r="B44" s="19"/>
    </row>
    <row r="46" spans="1:6" ht="15" customHeight="1"/>
    <row r="47" spans="1:6" ht="15" customHeight="1">
      <c r="A47" s="45"/>
      <c r="B47" s="45"/>
      <c r="C47" s="45"/>
      <c r="D47" s="45"/>
    </row>
    <row r="48" spans="1:6" ht="15.75" customHeight="1">
      <c r="A48" s="45"/>
      <c r="B48" s="45"/>
      <c r="C48" s="45"/>
      <c r="D48" s="45"/>
      <c r="F48"/>
    </row>
    <row r="49" spans="1:6" ht="15.75">
      <c r="A49" s="21"/>
      <c r="B49" s="20"/>
      <c r="D49" s="4"/>
      <c r="F49"/>
    </row>
    <row r="50" spans="1:6">
      <c r="D50"/>
      <c r="E50" s="4"/>
      <c r="F50"/>
    </row>
  </sheetData>
  <sheetProtection selectLockedCells="1"/>
  <mergeCells count="5">
    <mergeCell ref="A47:D48"/>
    <mergeCell ref="A17:B17"/>
    <mergeCell ref="C13:D13"/>
    <mergeCell ref="A18:B18"/>
    <mergeCell ref="A19:D19"/>
  </mergeCells>
  <phoneticPr fontId="1" type="noConversion"/>
  <conditionalFormatting sqref="B11">
    <cfRule type="cellIs" dxfId="9" priority="14" stopIfTrue="1" operator="greaterThan">
      <formula>1750</formula>
    </cfRule>
  </conditionalFormatting>
  <conditionalFormatting sqref="B8">
    <cfRule type="cellIs" dxfId="8" priority="12" stopIfTrue="1" operator="greaterThan">
      <formula>90</formula>
    </cfRule>
  </conditionalFormatting>
  <conditionalFormatting sqref="C16">
    <cfRule type="containsText" dxfId="7" priority="17" stopIfTrue="1" operator="containsText" text="&gt;110">
      <formula>NOT(ISERROR(SEARCH("&gt;110",C16)))</formula>
    </cfRule>
  </conditionalFormatting>
  <conditionalFormatting sqref="D14">
    <cfRule type="cellIs" dxfId="6" priority="5" stopIfTrue="1" operator="greaterThan">
      <formula>337</formula>
    </cfRule>
    <cfRule type="cellIs" dxfId="5" priority="6" stopIfTrue="1" operator="lessThan">
      <formula>75</formula>
    </cfRule>
    <cfRule type="cellIs" dxfId="4" priority="7" stopIfTrue="1" operator="between">
      <formula>46</formula>
      <formula>337</formula>
    </cfRule>
  </conditionalFormatting>
  <conditionalFormatting sqref="B7">
    <cfRule type="cellIs" dxfId="3" priority="4" operator="greaterThan">
      <formula>23</formula>
    </cfRule>
  </conditionalFormatting>
  <conditionalFormatting sqref="B4">
    <cfRule type="cellIs" dxfId="2" priority="3" operator="greaterThan">
      <formula>154</formula>
    </cfRule>
  </conditionalFormatting>
  <conditionalFormatting sqref="B5">
    <cfRule type="cellIs" dxfId="1" priority="2" operator="greaterThan">
      <formula>154</formula>
    </cfRule>
  </conditionalFormatting>
  <conditionalFormatting sqref="B6">
    <cfRule type="cellIs" dxfId="0" priority="1" operator="greaterThan">
      <formula>154</formula>
    </cfRule>
  </conditionalFormatting>
  <dataValidations count="1">
    <dataValidation allowBlank="1" showInputMessage="1" showErrorMessage="1" error="Trop lourd" sqref="B11"/>
  </dataValidations>
  <printOptions horizontalCentered="1" verticalCentered="1"/>
  <pageMargins left="0.27559055118110237" right="0.31496062992125984" top="0.98425196850393704" bottom="0.47244094488188981" header="0.31496062992125984" footer="0.31496062992125984"/>
  <pageSetup paperSize="9" scale="94" orientation="portrait" horizontalDpi="4294967293" r:id="rId1"/>
  <headerFooter alignWithMargins="0">
    <oddHeader xml:space="preserve">&amp;L     Date : ...............................
     Trajet : ..............................&amp;CEquipage:..............................             </oddHeader>
    <oddFooter>&amp;CFG CCT C210 Chartres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litres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centrage DR 400 180</dc:title>
  <dc:creator>Ghislain C</dc:creator>
  <cp:lastModifiedBy>*</cp:lastModifiedBy>
  <cp:lastPrinted>2012-05-09T08:16:52Z</cp:lastPrinted>
  <dcterms:created xsi:type="dcterms:W3CDTF">2002-05-01T08:04:04Z</dcterms:created>
  <dcterms:modified xsi:type="dcterms:W3CDTF">2012-06-25T16:34:20Z</dcterms:modified>
</cp:coreProperties>
</file>